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<sst xmlns="http://schemas.openxmlformats.org/spreadsheetml/2006/main" count="307" uniqueCount="152">
  <si>
    <t>PLANO DE TRABALHO ANUAL</t>
  </si>
  <si>
    <t>Número do Projeto:  BRA/08/021</t>
  </si>
  <si>
    <r>
      <t xml:space="preserve">Título do Projeto: </t>
    </r>
    <r>
      <rPr>
        <b/>
        <sz val="11"/>
        <rFont val="Arial"/>
        <family val="2"/>
      </rPr>
      <t>Cooperação para o Intercâmbio Internacional, Desenvolvimento e Ampliação das Políticas de Justiça Transicional do Brasil</t>
    </r>
  </si>
  <si>
    <t xml:space="preserve">Produto Esperado </t>
  </si>
  <si>
    <t xml:space="preserve">Principais Atividades </t>
  </si>
  <si>
    <t>Orçamento  (U$ 1.00 = R$ 2,25)</t>
  </si>
  <si>
    <t>Linha Orçamentária</t>
  </si>
  <si>
    <t>Descrição de Insumos</t>
  </si>
  <si>
    <t>Valor (R$)</t>
  </si>
  <si>
    <t>Valor (US$)</t>
  </si>
  <si>
    <t>TOTAL (R$)</t>
  </si>
  <si>
    <t>TOTAL (US$)</t>
  </si>
  <si>
    <t>Produto 1.1.</t>
  </si>
  <si>
    <t>Mapeamento qualitativo, avaliação de políticas, resgate de memória e comparação internacional das atividades da Comissão de Anistia</t>
  </si>
  <si>
    <t xml:space="preserve">1.1.1. Promoção e publicação de pesquisas de perfis. </t>
  </si>
  <si>
    <t>Consultoria</t>
  </si>
  <si>
    <t>900.000,00</t>
  </si>
  <si>
    <t>- x -</t>
  </si>
  <si>
    <t>400,000.00</t>
  </si>
  <si>
    <t>72100</t>
  </si>
  <si>
    <t>Serviço Contratado Pessoa Jurídica</t>
  </si>
  <si>
    <t>270.000,00 </t>
  </si>
  <si>
    <t>120,000.00 </t>
  </si>
  <si>
    <t>270.000,00</t>
  </si>
  <si>
    <t>120,000.00</t>
  </si>
  <si>
    <t>71600</t>
  </si>
  <si>
    <t>Viagem</t>
  </si>
  <si>
    <t>32.400,00</t>
  </si>
  <si>
    <t>14,400.00</t>
  </si>
  <si>
    <t>64.800,00</t>
  </si>
  <si>
    <t>28,800.00</t>
  </si>
  <si>
    <t>1.1.2. . Promoção e publicação de pesquisas específicas.</t>
  </si>
  <si>
    <t>71300</t>
  </si>
  <si>
    <t>280.000,00</t>
  </si>
  <si>
    <t>224.000,00 </t>
  </si>
  <si>
    <t>99,555.56 </t>
  </si>
  <si>
    <t>504.000,00 </t>
  </si>
  <si>
    <t>224,000.00</t>
  </si>
  <si>
    <t>1.1.3. Formulação e Publicação de materiais infantis e infanto-juvenis.</t>
  </si>
  <si>
    <t>5.000,00</t>
  </si>
  <si>
    <t>2,222.22</t>
  </si>
  <si>
    <t>120.000,00</t>
  </si>
  <si>
    <t>53,333.33</t>
  </si>
  <si>
    <t>1.1.4. Planejamento, concepção e execução de marcos simbólicos.</t>
  </si>
  <si>
    <t>480.000,00</t>
  </si>
  <si>
    <t>213,333.33</t>
  </si>
  <si>
    <t>TOTAL RESULTADO 1</t>
  </si>
  <si>
    <r>
      <t xml:space="preserve">         1.817.4</t>
    </r>
    <r>
      <rPr>
        <b/>
        <sz val="8"/>
        <color indexed="8"/>
        <rFont val="Arial"/>
        <family val="2"/>
      </rPr>
      <t>00,00</t>
    </r>
  </si>
  <si>
    <t>807,733.32</t>
  </si>
  <si>
    <t xml:space="preserve">    526.400,00 </t>
  </si>
  <si>
    <t>233,955.56</t>
  </si>
  <si>
    <r>
      <t xml:space="preserve">      </t>
    </r>
    <r>
      <rPr>
        <b/>
        <sz val="8"/>
        <color indexed="8"/>
        <rFont val="Arial"/>
        <family val="2"/>
      </rPr>
      <t>2.343.800,00</t>
    </r>
  </si>
  <si>
    <t>1,041,688.88</t>
  </si>
  <si>
    <t xml:space="preserve">Orçamento </t>
  </si>
  <si>
    <t>2009</t>
  </si>
  <si>
    <t>2010</t>
  </si>
  <si>
    <t xml:space="preserve">Produto 2.1 </t>
  </si>
  <si>
    <r>
      <t>Estabelecimento de processo de cooperação internacional na área de Justiça de Transição,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desenvolvendo a cooperação recebida e a cooperação prestada, ensejando a transferência de conhecimentos e técnicas de outros países e de organismos internacionais.</t>
    </r>
  </si>
  <si>
    <t>2.1.1. Seminários bi-nacional e multinacional.</t>
  </si>
  <si>
    <t>40.000,00</t>
  </si>
  <si>
    <t>17,777.77</t>
  </si>
  <si>
    <t>80.000,00</t>
  </si>
  <si>
    <t>35,555.54</t>
  </si>
  <si>
    <t>60.000,00</t>
  </si>
  <si>
    <t>26,666.66</t>
  </si>
  <si>
    <t>53,333.32</t>
  </si>
  <si>
    <t>2.1.2. Formação de rede e intercâmbio acadêmico internacional.</t>
  </si>
  <si>
    <t>160.000,00</t>
  </si>
  <si>
    <t>71,111.11</t>
  </si>
  <si>
    <t>2.1.3. Cursos de formação em justiça de transição.</t>
  </si>
  <si>
    <t>400.000,00</t>
  </si>
  <si>
    <t>177,777.77</t>
  </si>
  <si>
    <t>800.000,00</t>
  </si>
  <si>
    <t>355,555.55</t>
  </si>
  <si>
    <t>2.1.4. Formulação de Observatório Internacional.</t>
  </si>
  <si>
    <t>84.000,00</t>
  </si>
  <si>
    <t>37,333.33</t>
  </si>
  <si>
    <t>168.000,00</t>
  </si>
  <si>
    <t>74,666.66</t>
  </si>
  <si>
    <t>15.000,00</t>
  </si>
  <si>
    <t>6,666.66</t>
  </si>
  <si>
    <t>30.000,00</t>
  </si>
  <si>
    <t>13,333.32</t>
  </si>
  <si>
    <t>2.1.5. Pesquisas temáticas internacionais.</t>
  </si>
  <si>
    <t>210.000,00</t>
  </si>
  <si>
    <t>93,333.33</t>
  </si>
  <si>
    <t>378.000,00</t>
  </si>
  <si>
    <t>168,000.00</t>
  </si>
  <si>
    <t>180.000,00</t>
  </si>
  <si>
    <t>80,000.00</t>
  </si>
  <si>
    <t xml:space="preserve"> TOTAL RESULTADO 2 </t>
  </si>
  <si>
    <t>1.047.000,00</t>
  </si>
  <si>
    <t>465,333.33</t>
  </si>
  <si>
    <t>929.000,00</t>
  </si>
  <si>
    <t>412,888.88</t>
  </si>
  <si>
    <t>1.976.000,00</t>
  </si>
  <si>
    <t>878,222.21</t>
  </si>
  <si>
    <t xml:space="preserve">Produto 3.1. </t>
  </si>
  <si>
    <t>Mobilização, difusão e comunicação das ações com vista a apropiação pública.</t>
  </si>
  <si>
    <t>3.1.1. Mobilização Nacional e Internacional para o Fomento de Caravanas da Anistia.</t>
  </si>
  <si>
    <t>672.000,00</t>
  </si>
  <si>
    <t>298,666.66</t>
  </si>
  <si>
    <t>298,666.67</t>
  </si>
  <si>
    <t>1.344.000,00</t>
  </si>
  <si>
    <t>597,333.33</t>
  </si>
  <si>
    <t>73.200,00</t>
  </si>
  <si>
    <t>35,533.33</t>
  </si>
  <si>
    <t>32,533.33</t>
  </si>
  <si>
    <t>146.400,00</t>
  </si>
  <si>
    <t>65,066.66</t>
  </si>
  <si>
    <t>3.1.2. Construção do Portal da Anistia.</t>
  </si>
  <si>
    <t>200.000,00</t>
  </si>
  <si>
    <t>88,888.88</t>
  </si>
  <si>
    <t>3.1.3. Concepção Museológica e arquivística para o Memorial da Anistia.</t>
  </si>
  <si>
    <t>TOTAL RESULTADO 3</t>
  </si>
  <si>
    <t>1.125.200,00</t>
  </si>
  <si>
    <t>503,088.87</t>
  </si>
  <si>
    <t>745.200,00</t>
  </si>
  <si>
    <t>331,200,00</t>
  </si>
  <si>
    <t>1,870,400.00</t>
  </si>
  <si>
    <t>834,288.87</t>
  </si>
  <si>
    <t>Orçamento</t>
  </si>
  <si>
    <t>SUBTOTAL</t>
  </si>
  <si>
    <t xml:space="preserve">  3.989.600,00 </t>
  </si>
  <si>
    <t>1,773,155.55</t>
  </si>
  <si>
    <t xml:space="preserve">2.200.600,00 </t>
  </si>
  <si>
    <t>978,044.44</t>
  </si>
  <si>
    <t>6.190.200,00</t>
  </si>
  <si>
    <t>2,751,200.00</t>
  </si>
  <si>
    <t>TAXA ADM (5%)</t>
  </si>
  <si>
    <t xml:space="preserve">      199.480,00 </t>
  </si>
  <si>
    <t>88,657.77</t>
  </si>
  <si>
    <t xml:space="preserve">110.030,00 </t>
  </si>
  <si>
    <t>48,902.22</t>
  </si>
  <si>
    <t>309.510,00</t>
  </si>
  <si>
    <t>137,560.00</t>
  </si>
  <si>
    <t>TOTAL</t>
  </si>
  <si>
    <t xml:space="preserve">     4.189.080,00 </t>
  </si>
  <si>
    <t>1,861,813.33</t>
  </si>
  <si>
    <t>2.310.630,00</t>
  </si>
  <si>
    <t>1,026,946.66</t>
  </si>
  <si>
    <t xml:space="preserve">      6.499.710,00 </t>
  </si>
  <si>
    <t>2,888,760.00</t>
  </si>
  <si>
    <t>USD</t>
  </si>
  <si>
    <t>Subtotal</t>
  </si>
  <si>
    <t>Total</t>
  </si>
  <si>
    <t>Activity 1</t>
  </si>
  <si>
    <t>Activity 2</t>
  </si>
  <si>
    <t xml:space="preserve"> </t>
  </si>
  <si>
    <t>Activity 3</t>
  </si>
  <si>
    <t>TOTAL GERAL</t>
  </si>
  <si>
    <t>GMS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</si>
</sst>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0"/>
      <name val="Times New Roman"/>
      <family val="1"/>
    </font>
    <font>
      <sz val="14"/>
      <color indexed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5" borderId="7" xfId="0" applyFont="1" applyFill="1" applyBorder="1" applyAlignment="1">
      <alignment/>
    </xf>
    <xf numFmtId="0" fontId="8" fillId="5" borderId="4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 wrapText="1"/>
    </xf>
    <xf numFmtId="0" fontId="5" fillId="6" borderId="8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2" borderId="1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8" fillId="3" borderId="8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7" fillId="4" borderId="8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8" fillId="4" borderId="8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5" borderId="8" xfId="0" applyFont="1" applyFill="1" applyBorder="1" applyAlignment="1">
      <alignment/>
    </xf>
    <xf numFmtId="0" fontId="8" fillId="5" borderId="9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43" fontId="0" fillId="0" borderId="3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43" fontId="3" fillId="0" borderId="3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4" fontId="8" fillId="0" borderId="30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39" fontId="0" fillId="0" borderId="30" xfId="0" applyNumberFormat="1" applyFont="1" applyFill="1" applyBorder="1" applyAlignment="1">
      <alignment/>
    </xf>
    <xf numFmtId="0" fontId="0" fillId="3" borderId="0" xfId="0" applyFill="1" applyAlignment="1">
      <alignment/>
    </xf>
    <xf numFmtId="43" fontId="0" fillId="3" borderId="0" xfId="0" applyNumberFormat="1" applyFill="1" applyAlignment="1">
      <alignment/>
    </xf>
    <xf numFmtId="39" fontId="0" fillId="0" borderId="30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43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590550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590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60"/>
  <sheetViews>
    <sheetView tabSelected="1" workbookViewId="0" topLeftCell="O42">
      <selection activeCell="AA25" sqref="AA25"/>
    </sheetView>
  </sheetViews>
  <sheetFormatPr defaultColWidth="9.140625" defaultRowHeight="12.75"/>
  <cols>
    <col min="1" max="1" width="23.8515625" style="0" customWidth="1"/>
    <col min="7" max="7" width="2.57421875" style="0" customWidth="1"/>
    <col min="9" max="9" width="8.28125" style="0" customWidth="1"/>
    <col min="10" max="10" width="9.140625" style="0" hidden="1" customWidth="1"/>
    <col min="15" max="15" width="11.28125" style="0" customWidth="1"/>
    <col min="18" max="18" width="5.421875" style="0" customWidth="1"/>
    <col min="20" max="20" width="11.421875" style="0" customWidth="1"/>
    <col min="21" max="21" width="9.140625" style="0" customWidth="1"/>
    <col min="23" max="23" width="14.28125" style="0" customWidth="1"/>
  </cols>
  <sheetData>
    <row r="3" ht="18">
      <c r="A3" s="1"/>
    </row>
    <row r="4" spans="1:17" ht="12.75">
      <c r="A4" s="2"/>
      <c r="B4" s="3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17" ht="13.5" thickBot="1">
      <c r="A5" s="2"/>
      <c r="B5" s="3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13.5" thickBot="1">
      <c r="A6" s="5"/>
      <c r="B6" s="37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ht="13.5" thickBot="1">
      <c r="A7" s="5"/>
      <c r="B7" s="40" t="s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15.75" thickBot="1">
      <c r="A8" s="5"/>
      <c r="B8" s="40" t="s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13.5" thickBot="1">
      <c r="A9" s="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3.5" thickBot="1">
      <c r="A10" s="43" t="s">
        <v>3</v>
      </c>
      <c r="B10" s="47" t="s">
        <v>4</v>
      </c>
      <c r="C10" s="46"/>
      <c r="D10" s="48"/>
      <c r="E10" s="56" t="s">
        <v>5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7"/>
    </row>
    <row r="11" spans="1:22" ht="22.5">
      <c r="A11" s="44"/>
      <c r="B11" s="49"/>
      <c r="C11" s="50"/>
      <c r="D11" s="51"/>
      <c r="E11" s="47" t="s">
        <v>6</v>
      </c>
      <c r="F11" s="46"/>
      <c r="G11" s="48"/>
      <c r="H11" s="47" t="s">
        <v>7</v>
      </c>
      <c r="I11" s="46"/>
      <c r="J11" s="48"/>
      <c r="K11" s="6" t="s">
        <v>8</v>
      </c>
      <c r="L11" s="7" t="s">
        <v>9</v>
      </c>
      <c r="M11" s="7" t="s">
        <v>8</v>
      </c>
      <c r="N11" s="7" t="s">
        <v>9</v>
      </c>
      <c r="O11" s="43" t="s">
        <v>10</v>
      </c>
      <c r="P11" s="47" t="s">
        <v>11</v>
      </c>
      <c r="Q11" s="48"/>
      <c r="S11" s="3">
        <v>2009</v>
      </c>
      <c r="T11" s="3"/>
      <c r="U11" s="3"/>
      <c r="V11" s="3">
        <v>2010</v>
      </c>
    </row>
    <row r="12" spans="1:23" ht="13.5" thickBot="1">
      <c r="A12" s="45"/>
      <c r="B12" s="52"/>
      <c r="C12" s="53"/>
      <c r="D12" s="54"/>
      <c r="E12" s="59"/>
      <c r="F12" s="60"/>
      <c r="G12" s="61"/>
      <c r="H12" s="59"/>
      <c r="I12" s="60"/>
      <c r="J12" s="61"/>
      <c r="K12" s="162">
        <v>2009</v>
      </c>
      <c r="L12" s="8">
        <v>2009</v>
      </c>
      <c r="M12" s="8">
        <v>2010</v>
      </c>
      <c r="N12" s="8">
        <v>2010</v>
      </c>
      <c r="O12" s="62"/>
      <c r="P12" s="59"/>
      <c r="Q12" s="61"/>
      <c r="S12" s="158" t="s">
        <v>146</v>
      </c>
      <c r="T12" s="158" t="s">
        <v>143</v>
      </c>
      <c r="V12" s="158" t="s">
        <v>146</v>
      </c>
      <c r="W12" s="158" t="s">
        <v>143</v>
      </c>
    </row>
    <row r="13" spans="1:23" ht="13.5" thickBot="1">
      <c r="A13" s="9"/>
      <c r="B13" s="64" t="s">
        <v>14</v>
      </c>
      <c r="C13" s="65"/>
      <c r="D13" s="66"/>
      <c r="E13" s="72">
        <v>71300</v>
      </c>
      <c r="F13" s="73"/>
      <c r="G13" s="74"/>
      <c r="H13" s="76" t="s">
        <v>15</v>
      </c>
      <c r="I13" s="77"/>
      <c r="J13" s="77"/>
      <c r="K13" s="165" t="s">
        <v>16</v>
      </c>
      <c r="L13" s="13">
        <v>400000</v>
      </c>
      <c r="M13" s="14" t="s">
        <v>17</v>
      </c>
      <c r="N13" s="14" t="s">
        <v>17</v>
      </c>
      <c r="O13" s="12" t="s">
        <v>16</v>
      </c>
      <c r="P13" s="79" t="s">
        <v>18</v>
      </c>
      <c r="Q13" s="80"/>
      <c r="S13" s="158">
        <v>71200</v>
      </c>
      <c r="T13" s="159"/>
      <c r="V13" s="158">
        <v>71200</v>
      </c>
      <c r="W13" s="159">
        <v>0</v>
      </c>
    </row>
    <row r="14" spans="1:23" ht="13.5" thickBot="1">
      <c r="A14" s="10" t="s">
        <v>12</v>
      </c>
      <c r="B14" s="67"/>
      <c r="C14" s="63"/>
      <c r="D14" s="68"/>
      <c r="E14" s="72" t="s">
        <v>19</v>
      </c>
      <c r="F14" s="73"/>
      <c r="G14" s="74"/>
      <c r="H14" s="76" t="s">
        <v>20</v>
      </c>
      <c r="I14" s="77"/>
      <c r="J14" s="77"/>
      <c r="K14" s="164" t="s">
        <v>17</v>
      </c>
      <c r="L14" s="14" t="s">
        <v>17</v>
      </c>
      <c r="M14" s="12" t="s">
        <v>21</v>
      </c>
      <c r="N14" s="12" t="s">
        <v>22</v>
      </c>
      <c r="O14" s="12" t="s">
        <v>23</v>
      </c>
      <c r="P14" s="79" t="s">
        <v>24</v>
      </c>
      <c r="Q14" s="80"/>
      <c r="S14" s="158">
        <v>71300</v>
      </c>
      <c r="T14" s="159">
        <f>(L13+L16+L17)</f>
        <v>526666.6599999999</v>
      </c>
      <c r="V14" s="158">
        <v>71300</v>
      </c>
      <c r="W14" s="167">
        <v>99555.56</v>
      </c>
    </row>
    <row r="15" spans="1:23" ht="13.5" thickBot="1">
      <c r="A15" s="9"/>
      <c r="B15" s="69"/>
      <c r="C15" s="70"/>
      <c r="D15" s="71"/>
      <c r="E15" s="72" t="s">
        <v>25</v>
      </c>
      <c r="F15" s="73"/>
      <c r="G15" s="74"/>
      <c r="H15" s="76" t="s">
        <v>26</v>
      </c>
      <c r="I15" s="77"/>
      <c r="J15" s="77"/>
      <c r="K15" s="164" t="s">
        <v>27</v>
      </c>
      <c r="L15" s="14" t="s">
        <v>28</v>
      </c>
      <c r="M15" s="12" t="s">
        <v>27</v>
      </c>
      <c r="N15" s="12" t="s">
        <v>28</v>
      </c>
      <c r="O15" s="12" t="s">
        <v>29</v>
      </c>
      <c r="P15" s="79" t="s">
        <v>30</v>
      </c>
      <c r="Q15" s="80"/>
      <c r="S15" s="158">
        <v>71600</v>
      </c>
      <c r="T15" s="159">
        <v>14400</v>
      </c>
      <c r="V15" s="158">
        <v>71600</v>
      </c>
      <c r="W15" s="167">
        <v>14400</v>
      </c>
    </row>
    <row r="16" spans="1:23" ht="26.25" customHeight="1" thickBot="1">
      <c r="A16" s="156" t="s">
        <v>13</v>
      </c>
      <c r="B16" s="82" t="s">
        <v>31</v>
      </c>
      <c r="C16" s="83"/>
      <c r="D16" s="84"/>
      <c r="E16" s="72" t="s">
        <v>32</v>
      </c>
      <c r="F16" s="73"/>
      <c r="G16" s="74"/>
      <c r="H16" s="76" t="s">
        <v>15</v>
      </c>
      <c r="I16" s="77"/>
      <c r="J16" s="77"/>
      <c r="K16" s="163" t="s">
        <v>33</v>
      </c>
      <c r="L16" s="12">
        <v>124444.44</v>
      </c>
      <c r="M16" s="12" t="s">
        <v>34</v>
      </c>
      <c r="N16" s="12" t="s">
        <v>35</v>
      </c>
      <c r="O16" s="12" t="s">
        <v>36</v>
      </c>
      <c r="P16" s="79" t="s">
        <v>37</v>
      </c>
      <c r="Q16" s="80"/>
      <c r="S16" s="158">
        <v>72100</v>
      </c>
      <c r="T16" s="159">
        <f>(L18+L19)</f>
        <v>266666.66</v>
      </c>
      <c r="V16" s="158">
        <v>72100</v>
      </c>
      <c r="W16" s="167">
        <v>120000</v>
      </c>
    </row>
    <row r="17" spans="1:23" ht="13.5" thickBot="1">
      <c r="A17" s="156"/>
      <c r="B17" s="85" t="s">
        <v>38</v>
      </c>
      <c r="C17" s="81"/>
      <c r="D17" s="86"/>
      <c r="E17" s="72" t="s">
        <v>32</v>
      </c>
      <c r="F17" s="73"/>
      <c r="G17" s="74"/>
      <c r="H17" s="76" t="s">
        <v>15</v>
      </c>
      <c r="I17" s="77"/>
      <c r="J17" s="77"/>
      <c r="K17" s="163" t="s">
        <v>39</v>
      </c>
      <c r="L17" s="12" t="s">
        <v>40</v>
      </c>
      <c r="M17" s="14" t="s">
        <v>17</v>
      </c>
      <c r="N17" s="14" t="s">
        <v>17</v>
      </c>
      <c r="O17" s="12" t="s">
        <v>39</v>
      </c>
      <c r="P17" s="79" t="s">
        <v>40</v>
      </c>
      <c r="Q17" s="80"/>
      <c r="S17" s="158">
        <v>72200</v>
      </c>
      <c r="T17" s="159"/>
      <c r="V17" s="158">
        <v>72200</v>
      </c>
      <c r="W17" s="159"/>
    </row>
    <row r="18" spans="1:23" ht="13.5" thickBot="1">
      <c r="A18" s="156"/>
      <c r="B18" s="69"/>
      <c r="C18" s="70"/>
      <c r="D18" s="71"/>
      <c r="E18" s="72" t="s">
        <v>19</v>
      </c>
      <c r="F18" s="73"/>
      <c r="G18" s="74"/>
      <c r="H18" s="76" t="s">
        <v>20</v>
      </c>
      <c r="I18" s="77"/>
      <c r="J18" s="77"/>
      <c r="K18" s="163" t="s">
        <v>41</v>
      </c>
      <c r="L18" s="12" t="s">
        <v>42</v>
      </c>
      <c r="M18" s="14" t="s">
        <v>17</v>
      </c>
      <c r="N18" s="14" t="s">
        <v>17</v>
      </c>
      <c r="O18" s="12" t="s">
        <v>41</v>
      </c>
      <c r="P18" s="79" t="s">
        <v>42</v>
      </c>
      <c r="Q18" s="80"/>
      <c r="S18" s="158">
        <v>73300</v>
      </c>
      <c r="T18" s="159"/>
      <c r="V18" s="158">
        <v>73300</v>
      </c>
      <c r="W18" s="159"/>
    </row>
    <row r="19" spans="1:23" ht="22.5" customHeight="1" thickBot="1">
      <c r="A19" s="157"/>
      <c r="B19" s="87" t="s">
        <v>43</v>
      </c>
      <c r="C19" s="88"/>
      <c r="D19" s="89"/>
      <c r="E19" s="72" t="s">
        <v>19</v>
      </c>
      <c r="F19" s="73"/>
      <c r="G19" s="74"/>
      <c r="H19" s="76" t="s">
        <v>20</v>
      </c>
      <c r="I19" s="77"/>
      <c r="J19" s="77"/>
      <c r="K19" s="163" t="s">
        <v>44</v>
      </c>
      <c r="L19" s="12" t="s">
        <v>45</v>
      </c>
      <c r="M19" s="14" t="s">
        <v>17</v>
      </c>
      <c r="N19" s="14" t="s">
        <v>17</v>
      </c>
      <c r="O19" s="12" t="s">
        <v>44</v>
      </c>
      <c r="P19" s="79" t="s">
        <v>45</v>
      </c>
      <c r="Q19" s="80"/>
      <c r="S19" s="158">
        <v>74500</v>
      </c>
      <c r="T19" s="159"/>
      <c r="V19" s="158">
        <v>74500</v>
      </c>
      <c r="W19" s="159"/>
    </row>
    <row r="20" spans="1:23" ht="13.5" thickBot="1">
      <c r="A20" s="90" t="s">
        <v>46</v>
      </c>
      <c r="B20" s="91"/>
      <c r="C20" s="91"/>
      <c r="D20" s="92"/>
      <c r="E20" s="93"/>
      <c r="F20" s="94"/>
      <c r="G20" s="95"/>
      <c r="H20" s="93"/>
      <c r="I20" s="94"/>
      <c r="J20" s="95"/>
      <c r="K20" s="16" t="s">
        <v>47</v>
      </c>
      <c r="L20" s="17" t="s">
        <v>48</v>
      </c>
      <c r="M20" s="16" t="s">
        <v>49</v>
      </c>
      <c r="N20" s="18" t="s">
        <v>50</v>
      </c>
      <c r="O20" s="16" t="s">
        <v>51</v>
      </c>
      <c r="P20" s="96" t="s">
        <v>52</v>
      </c>
      <c r="Q20" s="97"/>
      <c r="S20" s="158" t="s">
        <v>144</v>
      </c>
      <c r="T20" s="159">
        <f>SUM(T13:T19)</f>
        <v>807733.3199999998</v>
      </c>
      <c r="V20" s="158" t="s">
        <v>144</v>
      </c>
      <c r="W20" s="159">
        <f>(W14+W15+W16)</f>
        <v>233955.56</v>
      </c>
    </row>
    <row r="21" spans="1:23" ht="13.5" thickBot="1">
      <c r="A21" s="19"/>
      <c r="B21" s="98"/>
      <c r="C21" s="99"/>
      <c r="D21" s="100"/>
      <c r="E21" s="5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7"/>
      <c r="S21" s="158">
        <v>75100</v>
      </c>
      <c r="T21" s="159">
        <f>(T20*0.05)</f>
        <v>40386.666</v>
      </c>
      <c r="V21" s="158">
        <v>75100</v>
      </c>
      <c r="W21" s="159">
        <f>(W20*0.05)</f>
        <v>11697.778</v>
      </c>
    </row>
    <row r="22" spans="1:23" ht="13.5" thickBot="1">
      <c r="A22" s="101" t="s">
        <v>3</v>
      </c>
      <c r="B22" s="102" t="s">
        <v>4</v>
      </c>
      <c r="C22" s="103"/>
      <c r="D22" s="104"/>
      <c r="E22" s="56" t="s">
        <v>53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7"/>
      <c r="S22" s="160" t="s">
        <v>145</v>
      </c>
      <c r="T22" s="161">
        <f>SUM(T20:T21)</f>
        <v>848119.9859999998</v>
      </c>
      <c r="V22" s="160" t="s">
        <v>145</v>
      </c>
      <c r="W22" s="161">
        <f>SUM(W20:W21)</f>
        <v>245653.338</v>
      </c>
    </row>
    <row r="23" spans="1:17" ht="22.5">
      <c r="A23" s="44"/>
      <c r="B23" s="49"/>
      <c r="C23" s="58"/>
      <c r="D23" s="51"/>
      <c r="E23" s="47" t="s">
        <v>6</v>
      </c>
      <c r="F23" s="48"/>
      <c r="G23" s="47" t="s">
        <v>7</v>
      </c>
      <c r="H23" s="46"/>
      <c r="I23" s="48"/>
      <c r="J23" s="47" t="s">
        <v>8</v>
      </c>
      <c r="K23" s="48"/>
      <c r="L23" s="7" t="s">
        <v>9</v>
      </c>
      <c r="M23" s="7" t="s">
        <v>8</v>
      </c>
      <c r="N23" s="7" t="s">
        <v>9</v>
      </c>
      <c r="O23" s="43" t="s">
        <v>10</v>
      </c>
      <c r="P23" s="47" t="s">
        <v>11</v>
      </c>
      <c r="Q23" s="48"/>
    </row>
    <row r="24" spans="1:23" ht="13.5" thickBot="1">
      <c r="A24" s="45"/>
      <c r="B24" s="52"/>
      <c r="C24" s="53"/>
      <c r="D24" s="54"/>
      <c r="E24" s="59"/>
      <c r="F24" s="61"/>
      <c r="G24" s="59"/>
      <c r="H24" s="60"/>
      <c r="I24" s="61"/>
      <c r="J24" s="59" t="s">
        <v>54</v>
      </c>
      <c r="K24" s="61"/>
      <c r="L24" s="8" t="s">
        <v>54</v>
      </c>
      <c r="M24" s="8" t="s">
        <v>55</v>
      </c>
      <c r="N24" s="8" t="s">
        <v>55</v>
      </c>
      <c r="O24" s="62"/>
      <c r="P24" s="59"/>
      <c r="Q24" s="61"/>
      <c r="S24" s="168" t="s">
        <v>136</v>
      </c>
      <c r="T24" s="168"/>
      <c r="U24" s="168"/>
      <c r="V24" s="168"/>
      <c r="W24" s="169">
        <f>(T22+W22)</f>
        <v>1093773.3239999998</v>
      </c>
    </row>
    <row r="25" spans="1:20" ht="13.5" thickBot="1">
      <c r="A25" s="10"/>
      <c r="B25" s="64" t="s">
        <v>58</v>
      </c>
      <c r="C25" s="65"/>
      <c r="D25" s="66"/>
      <c r="E25" s="72" t="s">
        <v>19</v>
      </c>
      <c r="F25" s="74"/>
      <c r="G25" s="76" t="s">
        <v>20</v>
      </c>
      <c r="H25" s="77"/>
      <c r="I25" s="78"/>
      <c r="J25" s="79" t="s">
        <v>59</v>
      </c>
      <c r="K25" s="80"/>
      <c r="L25" s="12" t="s">
        <v>60</v>
      </c>
      <c r="M25" s="12" t="s">
        <v>59</v>
      </c>
      <c r="N25" s="12" t="s">
        <v>60</v>
      </c>
      <c r="O25" s="12" t="s">
        <v>61</v>
      </c>
      <c r="P25" s="79" t="s">
        <v>62</v>
      </c>
      <c r="Q25" s="80"/>
      <c r="T25" s="166"/>
    </row>
    <row r="26" spans="1:22" ht="13.5" thickBot="1">
      <c r="A26" s="10" t="s">
        <v>56</v>
      </c>
      <c r="B26" s="69"/>
      <c r="C26" s="70"/>
      <c r="D26" s="71"/>
      <c r="E26" s="72" t="s">
        <v>25</v>
      </c>
      <c r="F26" s="74"/>
      <c r="G26" s="76" t="s">
        <v>26</v>
      </c>
      <c r="H26" s="77"/>
      <c r="I26" s="78"/>
      <c r="J26" s="79" t="s">
        <v>63</v>
      </c>
      <c r="K26" s="80"/>
      <c r="L26" s="12" t="s">
        <v>64</v>
      </c>
      <c r="M26" s="12" t="s">
        <v>63</v>
      </c>
      <c r="N26" s="12" t="s">
        <v>64</v>
      </c>
      <c r="O26" s="12" t="s">
        <v>41</v>
      </c>
      <c r="P26" s="79" t="s">
        <v>65</v>
      </c>
      <c r="Q26" s="80"/>
      <c r="S26" s="3">
        <v>2009</v>
      </c>
      <c r="T26" s="3"/>
      <c r="U26" s="3"/>
      <c r="V26" s="3">
        <v>2010</v>
      </c>
    </row>
    <row r="27" spans="1:23" ht="13.5" thickBot="1">
      <c r="A27" s="10"/>
      <c r="B27" s="85" t="s">
        <v>66</v>
      </c>
      <c r="C27" s="81"/>
      <c r="D27" s="86"/>
      <c r="E27" s="72" t="s">
        <v>32</v>
      </c>
      <c r="F27" s="74"/>
      <c r="G27" s="76" t="s">
        <v>15</v>
      </c>
      <c r="H27" s="77"/>
      <c r="I27" s="78"/>
      <c r="J27" s="79" t="s">
        <v>67</v>
      </c>
      <c r="K27" s="80"/>
      <c r="L27" s="12" t="s">
        <v>68</v>
      </c>
      <c r="M27" s="14" t="s">
        <v>17</v>
      </c>
      <c r="N27" s="14" t="s">
        <v>17</v>
      </c>
      <c r="O27" s="12" t="s">
        <v>67</v>
      </c>
      <c r="P27" s="79" t="s">
        <v>68</v>
      </c>
      <c r="Q27" s="80"/>
      <c r="S27" s="158" t="s">
        <v>147</v>
      </c>
      <c r="T27" s="158" t="s">
        <v>143</v>
      </c>
      <c r="V27" s="158" t="s">
        <v>147</v>
      </c>
      <c r="W27" s="158" t="s">
        <v>143</v>
      </c>
    </row>
    <row r="28" spans="1:23" ht="22.5" customHeight="1" thickBot="1">
      <c r="A28" s="156" t="s">
        <v>57</v>
      </c>
      <c r="B28" s="69"/>
      <c r="C28" s="70"/>
      <c r="D28" s="71"/>
      <c r="E28" s="72" t="s">
        <v>25</v>
      </c>
      <c r="F28" s="74"/>
      <c r="G28" s="76" t="s">
        <v>26</v>
      </c>
      <c r="H28" s="77"/>
      <c r="I28" s="78"/>
      <c r="J28" s="72" t="s">
        <v>17</v>
      </c>
      <c r="K28" s="74"/>
      <c r="L28" s="14" t="s">
        <v>17</v>
      </c>
      <c r="M28" s="12" t="s">
        <v>63</v>
      </c>
      <c r="N28" s="12" t="s">
        <v>64</v>
      </c>
      <c r="O28" s="12" t="s">
        <v>63</v>
      </c>
      <c r="P28" s="79" t="s">
        <v>64</v>
      </c>
      <c r="Q28" s="80"/>
      <c r="S28" s="158">
        <v>71200</v>
      </c>
      <c r="T28" s="159"/>
      <c r="V28" s="158">
        <v>71200</v>
      </c>
      <c r="W28" s="159"/>
    </row>
    <row r="29" spans="1:23" ht="22.5" customHeight="1" thickBot="1">
      <c r="A29" s="156"/>
      <c r="B29" s="82" t="s">
        <v>69</v>
      </c>
      <c r="C29" s="83"/>
      <c r="D29" s="84"/>
      <c r="E29" s="72" t="s">
        <v>25</v>
      </c>
      <c r="F29" s="74"/>
      <c r="G29" s="82" t="s">
        <v>26</v>
      </c>
      <c r="H29" s="83"/>
      <c r="I29" s="84"/>
      <c r="J29" s="79" t="s">
        <v>70</v>
      </c>
      <c r="K29" s="80"/>
      <c r="L29" s="12" t="s">
        <v>71</v>
      </c>
      <c r="M29" s="12" t="s">
        <v>70</v>
      </c>
      <c r="N29" s="12" t="s">
        <v>71</v>
      </c>
      <c r="O29" s="12" t="s">
        <v>72</v>
      </c>
      <c r="P29" s="79" t="s">
        <v>73</v>
      </c>
      <c r="Q29" s="80"/>
      <c r="S29" s="158">
        <v>71300</v>
      </c>
      <c r="T29" s="159">
        <f>(L27+L30+L32)</f>
        <v>183111.1</v>
      </c>
      <c r="V29" s="158">
        <v>71300</v>
      </c>
      <c r="W29" s="167">
        <f>(N30+N32)</f>
        <v>130666.66</v>
      </c>
    </row>
    <row r="30" spans="1:23" ht="13.5" thickBot="1">
      <c r="A30" s="156"/>
      <c r="B30" s="85" t="s">
        <v>74</v>
      </c>
      <c r="C30" s="81"/>
      <c r="D30" s="86"/>
      <c r="E30" s="72" t="s">
        <v>32</v>
      </c>
      <c r="F30" s="74"/>
      <c r="G30" s="82" t="s">
        <v>15</v>
      </c>
      <c r="H30" s="83"/>
      <c r="I30" s="84"/>
      <c r="J30" s="79" t="s">
        <v>75</v>
      </c>
      <c r="K30" s="80"/>
      <c r="L30" s="12" t="s">
        <v>76</v>
      </c>
      <c r="M30" s="12" t="s">
        <v>75</v>
      </c>
      <c r="N30" s="12" t="s">
        <v>76</v>
      </c>
      <c r="O30" s="12" t="s">
        <v>77</v>
      </c>
      <c r="P30" s="79" t="s">
        <v>78</v>
      </c>
      <c r="Q30" s="80"/>
      <c r="S30" s="158">
        <v>71600</v>
      </c>
      <c r="T30" s="159">
        <f>(L26+L29+L31+L33)</f>
        <v>264444.42</v>
      </c>
      <c r="V30" s="158">
        <v>71600</v>
      </c>
      <c r="W30" s="167">
        <v>264444.46</v>
      </c>
    </row>
    <row r="31" spans="1:23" ht="13.5" thickBot="1">
      <c r="A31" s="156"/>
      <c r="B31" s="69"/>
      <c r="C31" s="70"/>
      <c r="D31" s="71"/>
      <c r="E31" s="72" t="s">
        <v>25</v>
      </c>
      <c r="F31" s="74"/>
      <c r="G31" s="82" t="s">
        <v>26</v>
      </c>
      <c r="H31" s="83"/>
      <c r="I31" s="84"/>
      <c r="J31" s="79" t="s">
        <v>79</v>
      </c>
      <c r="K31" s="80"/>
      <c r="L31" s="12" t="s">
        <v>80</v>
      </c>
      <c r="M31" s="12" t="s">
        <v>79</v>
      </c>
      <c r="N31" s="12" t="s">
        <v>80</v>
      </c>
      <c r="O31" s="12" t="s">
        <v>81</v>
      </c>
      <c r="P31" s="79" t="s">
        <v>82</v>
      </c>
      <c r="Q31" s="80"/>
      <c r="S31" s="158">
        <v>72100</v>
      </c>
      <c r="T31" s="159">
        <v>17777.8</v>
      </c>
      <c r="V31" s="158">
        <v>72100</v>
      </c>
      <c r="W31" s="170">
        <v>17777.77</v>
      </c>
    </row>
    <row r="32" spans="1:23" ht="13.5" thickBot="1">
      <c r="A32" s="156"/>
      <c r="B32" s="85" t="s">
        <v>83</v>
      </c>
      <c r="C32" s="81"/>
      <c r="D32" s="86"/>
      <c r="E32" s="72" t="s">
        <v>32</v>
      </c>
      <c r="F32" s="74"/>
      <c r="G32" s="76" t="s">
        <v>15</v>
      </c>
      <c r="H32" s="77"/>
      <c r="I32" s="78"/>
      <c r="J32" s="79" t="s">
        <v>77</v>
      </c>
      <c r="K32" s="80"/>
      <c r="L32" s="12" t="s">
        <v>78</v>
      </c>
      <c r="M32" s="12" t="s">
        <v>84</v>
      </c>
      <c r="N32" s="12" t="s">
        <v>85</v>
      </c>
      <c r="O32" s="12" t="s">
        <v>86</v>
      </c>
      <c r="P32" s="79" t="s">
        <v>87</v>
      </c>
      <c r="Q32" s="80"/>
      <c r="S32" s="158">
        <v>72200</v>
      </c>
      <c r="T32" s="159" t="s">
        <v>148</v>
      </c>
      <c r="V32" s="158">
        <v>72200</v>
      </c>
      <c r="W32" s="159"/>
    </row>
    <row r="33" spans="1:23" ht="13.5" thickBot="1">
      <c r="A33" s="157"/>
      <c r="B33" s="69"/>
      <c r="C33" s="70"/>
      <c r="D33" s="71"/>
      <c r="E33" s="72" t="s">
        <v>25</v>
      </c>
      <c r="F33" s="74"/>
      <c r="G33" s="76" t="s">
        <v>26</v>
      </c>
      <c r="H33" s="77"/>
      <c r="I33" s="78"/>
      <c r="J33" s="79" t="s">
        <v>41</v>
      </c>
      <c r="K33" s="80"/>
      <c r="L33" s="12" t="s">
        <v>42</v>
      </c>
      <c r="M33" s="12" t="s">
        <v>63</v>
      </c>
      <c r="N33" s="12" t="s">
        <v>64</v>
      </c>
      <c r="O33" s="12" t="s">
        <v>88</v>
      </c>
      <c r="P33" s="79" t="s">
        <v>89</v>
      </c>
      <c r="Q33" s="80"/>
      <c r="S33" s="158">
        <v>73300</v>
      </c>
      <c r="T33" s="159"/>
      <c r="V33" s="158">
        <v>73300</v>
      </c>
      <c r="W33" s="159"/>
    </row>
    <row r="34" spans="1:23" ht="13.5" thickBot="1">
      <c r="A34" s="90" t="s">
        <v>90</v>
      </c>
      <c r="B34" s="91"/>
      <c r="C34" s="91"/>
      <c r="D34" s="92"/>
      <c r="E34" s="93"/>
      <c r="F34" s="95"/>
      <c r="G34" s="93"/>
      <c r="H34" s="94"/>
      <c r="I34" s="95"/>
      <c r="J34" s="105" t="s">
        <v>91</v>
      </c>
      <c r="K34" s="106"/>
      <c r="L34" s="21" t="s">
        <v>92</v>
      </c>
      <c r="M34" s="20" t="s">
        <v>93</v>
      </c>
      <c r="N34" s="21" t="s">
        <v>94</v>
      </c>
      <c r="O34" s="20" t="s">
        <v>95</v>
      </c>
      <c r="P34" s="96" t="s">
        <v>96</v>
      </c>
      <c r="Q34" s="107"/>
      <c r="S34" s="158">
        <v>74500</v>
      </c>
      <c r="T34" s="159"/>
      <c r="V34" s="158">
        <v>74500</v>
      </c>
      <c r="W34" s="159"/>
    </row>
    <row r="35" spans="1:25" ht="13.5" thickBot="1">
      <c r="A35" s="19"/>
      <c r="B35" s="98"/>
      <c r="C35" s="99"/>
      <c r="D35" s="100"/>
      <c r="E35" s="56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7"/>
      <c r="S35" s="158" t="s">
        <v>144</v>
      </c>
      <c r="T35" s="159">
        <f>SUM(T28:T34)</f>
        <v>465333.32</v>
      </c>
      <c r="U35" s="166"/>
      <c r="V35" s="158" t="s">
        <v>144</v>
      </c>
      <c r="W35" s="159">
        <f>SUM(W28:W34)</f>
        <v>412888.89</v>
      </c>
      <c r="Y35" t="s">
        <v>148</v>
      </c>
    </row>
    <row r="36" spans="1:23" ht="13.5" thickBot="1">
      <c r="A36" s="101" t="s">
        <v>3</v>
      </c>
      <c r="B36" s="102" t="s">
        <v>4</v>
      </c>
      <c r="C36" s="103"/>
      <c r="D36" s="104"/>
      <c r="E36" s="56" t="s">
        <v>53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7"/>
      <c r="S36" s="158">
        <v>75100</v>
      </c>
      <c r="T36" s="159">
        <f>(T35*0.05)</f>
        <v>23266.666</v>
      </c>
      <c r="V36" s="158">
        <v>75100</v>
      </c>
      <c r="W36" s="159">
        <f>(W35*0.05)</f>
        <v>20644.4445</v>
      </c>
    </row>
    <row r="37" spans="1:23" ht="22.5">
      <c r="A37" s="44"/>
      <c r="B37" s="49"/>
      <c r="C37" s="58"/>
      <c r="D37" s="51"/>
      <c r="E37" s="47" t="s">
        <v>6</v>
      </c>
      <c r="F37" s="48"/>
      <c r="G37" s="47" t="s">
        <v>7</v>
      </c>
      <c r="H37" s="46"/>
      <c r="I37" s="48"/>
      <c r="J37" s="47" t="s">
        <v>8</v>
      </c>
      <c r="K37" s="48"/>
      <c r="L37" s="7" t="s">
        <v>9</v>
      </c>
      <c r="M37" s="7" t="s">
        <v>8</v>
      </c>
      <c r="N37" s="7" t="s">
        <v>9</v>
      </c>
      <c r="O37" s="43" t="s">
        <v>10</v>
      </c>
      <c r="P37" s="47" t="s">
        <v>11</v>
      </c>
      <c r="Q37" s="48"/>
      <c r="S37" s="160" t="s">
        <v>145</v>
      </c>
      <c r="T37" s="161">
        <f>SUM(T35:T36)</f>
        <v>488599.98600000003</v>
      </c>
      <c r="V37" s="160" t="s">
        <v>145</v>
      </c>
      <c r="W37" s="161">
        <f>SUM(W35:W36)</f>
        <v>433533.3345</v>
      </c>
    </row>
    <row r="38" spans="1:17" ht="13.5" thickBot="1">
      <c r="A38" s="45"/>
      <c r="B38" s="52"/>
      <c r="C38" s="53"/>
      <c r="D38" s="54"/>
      <c r="E38" s="59"/>
      <c r="F38" s="61"/>
      <c r="G38" s="59"/>
      <c r="H38" s="60"/>
      <c r="I38" s="61"/>
      <c r="J38" s="59" t="s">
        <v>54</v>
      </c>
      <c r="K38" s="61"/>
      <c r="L38" s="8" t="s">
        <v>54</v>
      </c>
      <c r="M38" s="8" t="s">
        <v>55</v>
      </c>
      <c r="N38" s="8" t="s">
        <v>55</v>
      </c>
      <c r="O38" s="62"/>
      <c r="P38" s="59"/>
      <c r="Q38" s="61"/>
    </row>
    <row r="39" spans="1:23" ht="12.75">
      <c r="A39" s="9"/>
      <c r="B39" s="64" t="s">
        <v>99</v>
      </c>
      <c r="C39" s="65"/>
      <c r="D39" s="66"/>
      <c r="E39" s="111" t="s">
        <v>32</v>
      </c>
      <c r="F39" s="112"/>
      <c r="G39" s="116" t="s">
        <v>15</v>
      </c>
      <c r="H39" s="117"/>
      <c r="I39" s="118"/>
      <c r="J39" s="121" t="s">
        <v>100</v>
      </c>
      <c r="K39" s="122"/>
      <c r="L39" s="125" t="s">
        <v>101</v>
      </c>
      <c r="M39" s="125" t="s">
        <v>100</v>
      </c>
      <c r="N39" s="125" t="s">
        <v>102</v>
      </c>
      <c r="O39" s="125" t="s">
        <v>103</v>
      </c>
      <c r="P39" s="121" t="s">
        <v>104</v>
      </c>
      <c r="Q39" s="122"/>
      <c r="S39" s="168" t="s">
        <v>136</v>
      </c>
      <c r="T39" s="168"/>
      <c r="U39" s="168"/>
      <c r="V39" s="168"/>
      <c r="W39" s="169">
        <f>(T37+W37)</f>
        <v>922133.3205</v>
      </c>
    </row>
    <row r="40" spans="1:17" ht="23.25" customHeight="1" thickBot="1">
      <c r="A40" s="9" t="s">
        <v>97</v>
      </c>
      <c r="B40" s="67"/>
      <c r="C40" s="63"/>
      <c r="D40" s="68"/>
      <c r="E40" s="113"/>
      <c r="F40" s="114"/>
      <c r="G40" s="119"/>
      <c r="H40" s="75"/>
      <c r="I40" s="120"/>
      <c r="J40" s="123"/>
      <c r="K40" s="124"/>
      <c r="L40" s="126"/>
      <c r="M40" s="126"/>
      <c r="N40" s="126"/>
      <c r="O40" s="126"/>
      <c r="P40" s="123"/>
      <c r="Q40" s="124"/>
    </row>
    <row r="41" spans="1:22" ht="13.5" thickBot="1">
      <c r="A41" s="9"/>
      <c r="B41" s="108"/>
      <c r="C41" s="109"/>
      <c r="D41" s="110"/>
      <c r="E41" s="72" t="s">
        <v>25</v>
      </c>
      <c r="F41" s="74"/>
      <c r="G41" s="76" t="s">
        <v>26</v>
      </c>
      <c r="H41" s="77"/>
      <c r="I41" s="78"/>
      <c r="J41" s="79" t="s">
        <v>105</v>
      </c>
      <c r="K41" s="80"/>
      <c r="L41" s="12" t="s">
        <v>106</v>
      </c>
      <c r="M41" s="12" t="s">
        <v>105</v>
      </c>
      <c r="N41" s="12" t="s">
        <v>107</v>
      </c>
      <c r="O41" s="12" t="s">
        <v>108</v>
      </c>
      <c r="P41" s="79" t="s">
        <v>109</v>
      </c>
      <c r="Q41" s="80"/>
      <c r="S41" s="3">
        <v>2009</v>
      </c>
      <c r="T41" s="3"/>
      <c r="U41" s="3"/>
      <c r="V41" s="3">
        <v>2010</v>
      </c>
    </row>
    <row r="42" spans="1:23" ht="19.5" customHeight="1" thickBot="1">
      <c r="A42" s="156" t="s">
        <v>98</v>
      </c>
      <c r="B42" s="127" t="s">
        <v>110</v>
      </c>
      <c r="C42" s="128"/>
      <c r="D42" s="129"/>
      <c r="E42" s="72" t="s">
        <v>32</v>
      </c>
      <c r="F42" s="74"/>
      <c r="G42" s="76" t="s">
        <v>15</v>
      </c>
      <c r="H42" s="77"/>
      <c r="I42" s="78"/>
      <c r="J42" s="79" t="s">
        <v>111</v>
      </c>
      <c r="K42" s="80"/>
      <c r="L42" s="12" t="s">
        <v>112</v>
      </c>
      <c r="M42" s="14" t="s">
        <v>17</v>
      </c>
      <c r="N42" s="14" t="s">
        <v>17</v>
      </c>
      <c r="O42" s="12" t="s">
        <v>111</v>
      </c>
      <c r="P42" s="79" t="s">
        <v>112</v>
      </c>
      <c r="Q42" s="80"/>
      <c r="S42" s="158" t="s">
        <v>149</v>
      </c>
      <c r="T42" s="158" t="s">
        <v>143</v>
      </c>
      <c r="V42" s="158" t="s">
        <v>149</v>
      </c>
      <c r="W42" s="158" t="s">
        <v>143</v>
      </c>
    </row>
    <row r="43" spans="1:23" ht="15.75" customHeight="1" thickBot="1">
      <c r="A43" s="157"/>
      <c r="B43" s="82" t="s">
        <v>113</v>
      </c>
      <c r="C43" s="83"/>
      <c r="D43" s="84"/>
      <c r="E43" s="72" t="s">
        <v>32</v>
      </c>
      <c r="F43" s="74"/>
      <c r="G43" s="76" t="s">
        <v>15</v>
      </c>
      <c r="H43" s="77"/>
      <c r="I43" s="78"/>
      <c r="J43" s="79" t="s">
        <v>88</v>
      </c>
      <c r="K43" s="80"/>
      <c r="L43" s="12" t="s">
        <v>89</v>
      </c>
      <c r="M43" s="14" t="s">
        <v>17</v>
      </c>
      <c r="N43" s="14" t="s">
        <v>17</v>
      </c>
      <c r="O43" s="12" t="s">
        <v>88</v>
      </c>
      <c r="P43" s="79" t="s">
        <v>89</v>
      </c>
      <c r="Q43" s="80"/>
      <c r="S43" s="158">
        <v>71200</v>
      </c>
      <c r="T43" s="159"/>
      <c r="V43" s="158">
        <v>71200</v>
      </c>
      <c r="W43" s="159"/>
    </row>
    <row r="44" spans="1:23" ht="13.5" thickBot="1">
      <c r="A44" s="90" t="s">
        <v>114</v>
      </c>
      <c r="B44" s="91"/>
      <c r="C44" s="91"/>
      <c r="D44" s="92"/>
      <c r="E44" s="15"/>
      <c r="F44" s="94"/>
      <c r="G44" s="94"/>
      <c r="H44" s="94"/>
      <c r="I44" s="95"/>
      <c r="J44" s="105" t="s">
        <v>115</v>
      </c>
      <c r="K44" s="106"/>
      <c r="L44" s="21" t="s">
        <v>116</v>
      </c>
      <c r="M44" s="20" t="s">
        <v>117</v>
      </c>
      <c r="N44" s="21" t="s">
        <v>118</v>
      </c>
      <c r="O44" s="20" t="s">
        <v>119</v>
      </c>
      <c r="P44" s="96" t="s">
        <v>120</v>
      </c>
      <c r="Q44" s="97"/>
      <c r="S44" s="158">
        <v>71300</v>
      </c>
      <c r="T44" s="159">
        <f>(L39+L42+L43)</f>
        <v>467555.54</v>
      </c>
      <c r="V44" s="158">
        <v>71300</v>
      </c>
      <c r="W44" s="167">
        <v>297666.67</v>
      </c>
    </row>
    <row r="45" spans="1:23" ht="13.5" thickBot="1">
      <c r="A45" s="43" t="s">
        <v>3</v>
      </c>
      <c r="B45" s="47" t="s">
        <v>4</v>
      </c>
      <c r="C45" s="46"/>
      <c r="D45" s="48"/>
      <c r="E45" s="130" t="s">
        <v>121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2"/>
      <c r="S45" s="158">
        <v>71600</v>
      </c>
      <c r="T45" s="159">
        <v>35533.33</v>
      </c>
      <c r="V45" s="158">
        <v>71600</v>
      </c>
      <c r="W45" s="167">
        <v>30533.37</v>
      </c>
    </row>
    <row r="46" spans="1:23" ht="13.5" customHeight="1">
      <c r="A46" s="44"/>
      <c r="B46" s="49"/>
      <c r="C46" s="58"/>
      <c r="D46" s="51"/>
      <c r="E46" s="47" t="s">
        <v>6</v>
      </c>
      <c r="F46" s="48"/>
      <c r="G46" s="47" t="s">
        <v>7</v>
      </c>
      <c r="H46" s="46"/>
      <c r="I46" s="48"/>
      <c r="J46" s="47" t="s">
        <v>8</v>
      </c>
      <c r="K46" s="48"/>
      <c r="L46" s="7" t="s">
        <v>9</v>
      </c>
      <c r="M46" s="7" t="s">
        <v>8</v>
      </c>
      <c r="N46" s="7" t="s">
        <v>9</v>
      </c>
      <c r="O46" s="43" t="s">
        <v>10</v>
      </c>
      <c r="P46" s="47" t="s">
        <v>11</v>
      </c>
      <c r="Q46" s="48"/>
      <c r="S46" s="158">
        <v>72100</v>
      </c>
      <c r="T46" s="159"/>
      <c r="V46" s="158">
        <v>72100</v>
      </c>
      <c r="W46" s="170"/>
    </row>
    <row r="47" spans="1:23" ht="13.5" thickBot="1">
      <c r="A47" s="45"/>
      <c r="B47" s="52"/>
      <c r="C47" s="53"/>
      <c r="D47" s="54"/>
      <c r="E47" s="59"/>
      <c r="F47" s="61"/>
      <c r="G47" s="59"/>
      <c r="H47" s="60"/>
      <c r="I47" s="61"/>
      <c r="J47" s="59" t="s">
        <v>54</v>
      </c>
      <c r="K47" s="61"/>
      <c r="L47" s="8" t="s">
        <v>54</v>
      </c>
      <c r="M47" s="8" t="s">
        <v>55</v>
      </c>
      <c r="N47" s="8" t="s">
        <v>55</v>
      </c>
      <c r="O47" s="62"/>
      <c r="P47" s="59"/>
      <c r="Q47" s="61"/>
      <c r="S47" s="158">
        <v>72200</v>
      </c>
      <c r="T47" s="159"/>
      <c r="V47" s="158">
        <v>72200</v>
      </c>
      <c r="W47" s="159"/>
    </row>
    <row r="48" spans="1:23" ht="13.5" thickBot="1">
      <c r="A48" s="22" t="s">
        <v>122</v>
      </c>
      <c r="B48" s="133"/>
      <c r="C48" s="133"/>
      <c r="D48" s="133"/>
      <c r="E48" s="134"/>
      <c r="F48" s="134"/>
      <c r="G48" s="134"/>
      <c r="H48" s="134"/>
      <c r="I48" s="134"/>
      <c r="J48" s="135" t="s">
        <v>123</v>
      </c>
      <c r="K48" s="136"/>
      <c r="L48" s="24" t="s">
        <v>124</v>
      </c>
      <c r="M48" s="23" t="s">
        <v>125</v>
      </c>
      <c r="N48" s="24" t="s">
        <v>126</v>
      </c>
      <c r="O48" s="23" t="s">
        <v>127</v>
      </c>
      <c r="P48" s="137" t="s">
        <v>128</v>
      </c>
      <c r="Q48" s="138"/>
      <c r="S48" s="158">
        <v>73300</v>
      </c>
      <c r="T48" s="159"/>
      <c r="V48" s="158">
        <v>73300</v>
      </c>
      <c r="W48" s="159"/>
    </row>
    <row r="49" spans="1:23" ht="13.5" thickBot="1">
      <c r="A49" s="139" t="s">
        <v>129</v>
      </c>
      <c r="B49" s="140"/>
      <c r="C49" s="140"/>
      <c r="D49" s="140"/>
      <c r="E49" s="141"/>
      <c r="F49" s="141"/>
      <c r="G49" s="141"/>
      <c r="H49" s="141"/>
      <c r="I49" s="141"/>
      <c r="J49" s="140" t="s">
        <v>130</v>
      </c>
      <c r="K49" s="142"/>
      <c r="L49" s="25" t="s">
        <v>131</v>
      </c>
      <c r="M49" s="26" t="s">
        <v>132</v>
      </c>
      <c r="N49" s="25" t="s">
        <v>133</v>
      </c>
      <c r="O49" s="26" t="s">
        <v>134</v>
      </c>
      <c r="P49" s="143" t="s">
        <v>135</v>
      </c>
      <c r="Q49" s="144"/>
      <c r="S49" s="158">
        <v>74500</v>
      </c>
      <c r="T49" s="159"/>
      <c r="V49" s="158">
        <v>74500</v>
      </c>
      <c r="W49" s="159"/>
    </row>
    <row r="50" spans="1:23" ht="13.5" thickBot="1">
      <c r="A50" s="27" t="s">
        <v>136</v>
      </c>
      <c r="B50" s="145"/>
      <c r="C50" s="146"/>
      <c r="D50" s="147"/>
      <c r="E50" s="145"/>
      <c r="F50" s="147"/>
      <c r="G50" s="145"/>
      <c r="H50" s="146"/>
      <c r="I50" s="147"/>
      <c r="J50" s="148" t="s">
        <v>137</v>
      </c>
      <c r="K50" s="149"/>
      <c r="L50" s="28" t="s">
        <v>138</v>
      </c>
      <c r="M50" s="29" t="s">
        <v>139</v>
      </c>
      <c r="N50" s="28" t="s">
        <v>140</v>
      </c>
      <c r="O50" s="29" t="s">
        <v>141</v>
      </c>
      <c r="P50" s="150" t="s">
        <v>142</v>
      </c>
      <c r="Q50" s="151"/>
      <c r="S50" s="158" t="s">
        <v>144</v>
      </c>
      <c r="T50" s="159">
        <f>SUM(T43:T49)</f>
        <v>503088.87</v>
      </c>
      <c r="U50" s="166"/>
      <c r="V50" s="158" t="s">
        <v>144</v>
      </c>
      <c r="W50" s="159">
        <f>SUM(W43:W49)</f>
        <v>328200.04</v>
      </c>
    </row>
    <row r="51" spans="1:23" ht="12.75">
      <c r="A51" s="11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"/>
      <c r="M51" s="11"/>
      <c r="N51" s="11"/>
      <c r="O51" s="11"/>
      <c r="P51" s="117"/>
      <c r="Q51" s="117"/>
      <c r="S51" s="158">
        <v>75100</v>
      </c>
      <c r="T51" s="159">
        <f>(T50*0.05)</f>
        <v>25154.4435</v>
      </c>
      <c r="V51" s="158">
        <v>75100</v>
      </c>
      <c r="W51" s="159">
        <f>(W50*0.05)</f>
        <v>16410.002</v>
      </c>
    </row>
    <row r="52" spans="1:23" ht="12.75">
      <c r="A52" s="11"/>
      <c r="B52" s="115"/>
      <c r="C52" s="115"/>
      <c r="D52" s="115"/>
      <c r="E52" s="115"/>
      <c r="F52" s="115"/>
      <c r="G52" s="152"/>
      <c r="H52" s="152"/>
      <c r="I52" s="152"/>
      <c r="J52" s="153"/>
      <c r="K52" s="153"/>
      <c r="L52" s="11"/>
      <c r="M52" s="30"/>
      <c r="N52" s="30"/>
      <c r="O52" s="30"/>
      <c r="P52" s="154"/>
      <c r="Q52" s="154"/>
      <c r="S52" s="160" t="s">
        <v>145</v>
      </c>
      <c r="T52" s="161">
        <f>SUM(T50:T51)</f>
        <v>528243.3135</v>
      </c>
      <c r="V52" s="160" t="s">
        <v>145</v>
      </c>
      <c r="W52" s="161">
        <f>SUM(W50:W51)</f>
        <v>344610.04199999996</v>
      </c>
    </row>
    <row r="53" spans="1:17" ht="12.75">
      <c r="A53" s="11"/>
      <c r="B53" s="115"/>
      <c r="C53" s="115"/>
      <c r="D53" s="115"/>
      <c r="E53" s="115"/>
      <c r="F53" s="115"/>
      <c r="G53" s="152"/>
      <c r="H53" s="152"/>
      <c r="I53" s="152"/>
      <c r="J53" s="153"/>
      <c r="K53" s="153"/>
      <c r="L53" s="11"/>
      <c r="M53" s="31"/>
      <c r="N53" s="31"/>
      <c r="O53" s="31"/>
      <c r="P53" s="155"/>
      <c r="Q53" s="155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S54" s="168" t="s">
        <v>136</v>
      </c>
      <c r="T54" s="168"/>
      <c r="U54" s="168"/>
      <c r="V54" s="168"/>
      <c r="W54" s="169">
        <f>(T52+W52)</f>
        <v>872853.3555000001</v>
      </c>
    </row>
    <row r="56" spans="19:23" ht="12.75">
      <c r="S56" s="171" t="s">
        <v>150</v>
      </c>
      <c r="T56" s="171"/>
      <c r="U56" s="171"/>
      <c r="V56" s="171"/>
      <c r="W56" s="172">
        <f>(W54+W39+W24)</f>
        <v>2888760</v>
      </c>
    </row>
    <row r="58" ht="12.75">
      <c r="W58" s="166"/>
    </row>
    <row r="59" spans="19:20" ht="12.75">
      <c r="S59" t="s">
        <v>151</v>
      </c>
      <c r="T59" s="166">
        <f>(W51+T51+W36+T36+W21+T21)</f>
        <v>137560</v>
      </c>
    </row>
    <row r="60" ht="12.75">
      <c r="T60" s="166"/>
    </row>
  </sheetData>
  <mergeCells count="188">
    <mergeCell ref="P53:Q53"/>
    <mergeCell ref="A16:A19"/>
    <mergeCell ref="A28:A33"/>
    <mergeCell ref="A42:A43"/>
    <mergeCell ref="P34:Q34"/>
    <mergeCell ref="B53:D53"/>
    <mergeCell ref="E53:F53"/>
    <mergeCell ref="G53:I53"/>
    <mergeCell ref="J53:K53"/>
    <mergeCell ref="P51:Q51"/>
    <mergeCell ref="B52:D52"/>
    <mergeCell ref="E52:F52"/>
    <mergeCell ref="G52:I52"/>
    <mergeCell ref="J52:K52"/>
    <mergeCell ref="P52:Q52"/>
    <mergeCell ref="B51:D51"/>
    <mergeCell ref="E51:F51"/>
    <mergeCell ref="G51:I51"/>
    <mergeCell ref="J51:K51"/>
    <mergeCell ref="P49:Q49"/>
    <mergeCell ref="B50:D50"/>
    <mergeCell ref="E50:F50"/>
    <mergeCell ref="G50:I50"/>
    <mergeCell ref="J50:K50"/>
    <mergeCell ref="P50:Q50"/>
    <mergeCell ref="A49:D49"/>
    <mergeCell ref="E49:F49"/>
    <mergeCell ref="G49:I49"/>
    <mergeCell ref="J49:K49"/>
    <mergeCell ref="B48:D48"/>
    <mergeCell ref="E48:F48"/>
    <mergeCell ref="G48:I48"/>
    <mergeCell ref="J48:K48"/>
    <mergeCell ref="P48:Q48"/>
    <mergeCell ref="A45:A47"/>
    <mergeCell ref="B45:D47"/>
    <mergeCell ref="E45:Q45"/>
    <mergeCell ref="E46:F47"/>
    <mergeCell ref="G46:I47"/>
    <mergeCell ref="J46:K46"/>
    <mergeCell ref="J47:K47"/>
    <mergeCell ref="O46:O47"/>
    <mergeCell ref="P46:Q47"/>
    <mergeCell ref="A44:D44"/>
    <mergeCell ref="F44:I44"/>
    <mergeCell ref="J44:K44"/>
    <mergeCell ref="P44:Q44"/>
    <mergeCell ref="P42:Q42"/>
    <mergeCell ref="B43:D43"/>
    <mergeCell ref="E43:F43"/>
    <mergeCell ref="G43:I43"/>
    <mergeCell ref="J43:K43"/>
    <mergeCell ref="P43:Q43"/>
    <mergeCell ref="B42:D42"/>
    <mergeCell ref="E42:F42"/>
    <mergeCell ref="G42:I42"/>
    <mergeCell ref="J42:K42"/>
    <mergeCell ref="O39:O40"/>
    <mergeCell ref="P39:Q40"/>
    <mergeCell ref="E41:F41"/>
    <mergeCell ref="G41:I41"/>
    <mergeCell ref="J41:K41"/>
    <mergeCell ref="P41:Q41"/>
    <mergeCell ref="O37:O38"/>
    <mergeCell ref="P37:Q38"/>
    <mergeCell ref="B39:D41"/>
    <mergeCell ref="E39:F40"/>
    <mergeCell ref="G39:I40"/>
    <mergeCell ref="J39:K40"/>
    <mergeCell ref="L39:L40"/>
    <mergeCell ref="M39:M40"/>
    <mergeCell ref="N39:N40"/>
    <mergeCell ref="B35:D35"/>
    <mergeCell ref="E35:Q35"/>
    <mergeCell ref="A36:A38"/>
    <mergeCell ref="B36:D38"/>
    <mergeCell ref="E36:Q36"/>
    <mergeCell ref="E37:F38"/>
    <mergeCell ref="G37:I38"/>
    <mergeCell ref="J37:K37"/>
    <mergeCell ref="J38:K38"/>
    <mergeCell ref="A34:D34"/>
    <mergeCell ref="E34:F34"/>
    <mergeCell ref="G34:I34"/>
    <mergeCell ref="J34:K34"/>
    <mergeCell ref="P32:Q32"/>
    <mergeCell ref="E33:F33"/>
    <mergeCell ref="G33:I33"/>
    <mergeCell ref="J33:K33"/>
    <mergeCell ref="P33:Q33"/>
    <mergeCell ref="B32:D33"/>
    <mergeCell ref="E32:F32"/>
    <mergeCell ref="G32:I32"/>
    <mergeCell ref="J32:K32"/>
    <mergeCell ref="P29:Q29"/>
    <mergeCell ref="B30:D31"/>
    <mergeCell ref="E30:F30"/>
    <mergeCell ref="G30:I30"/>
    <mergeCell ref="J30:K30"/>
    <mergeCell ref="P30:Q30"/>
    <mergeCell ref="E31:F31"/>
    <mergeCell ref="G31:I31"/>
    <mergeCell ref="J31:K31"/>
    <mergeCell ref="P31:Q31"/>
    <mergeCell ref="B29:D29"/>
    <mergeCell ref="E29:F29"/>
    <mergeCell ref="G29:I29"/>
    <mergeCell ref="J29:K29"/>
    <mergeCell ref="P26:Q26"/>
    <mergeCell ref="B27:D28"/>
    <mergeCell ref="E27:F27"/>
    <mergeCell ref="G27:I27"/>
    <mergeCell ref="J27:K27"/>
    <mergeCell ref="P27:Q27"/>
    <mergeCell ref="E28:F28"/>
    <mergeCell ref="G28:I28"/>
    <mergeCell ref="J28:K28"/>
    <mergeCell ref="P28:Q28"/>
    <mergeCell ref="P23:Q24"/>
    <mergeCell ref="B25:D26"/>
    <mergeCell ref="E25:F25"/>
    <mergeCell ref="G25:I25"/>
    <mergeCell ref="J25:K25"/>
    <mergeCell ref="P25:Q25"/>
    <mergeCell ref="E26:F26"/>
    <mergeCell ref="G26:I26"/>
    <mergeCell ref="J26:K26"/>
    <mergeCell ref="B21:D21"/>
    <mergeCell ref="E21:Q21"/>
    <mergeCell ref="A22:A24"/>
    <mergeCell ref="B22:D24"/>
    <mergeCell ref="E22:Q22"/>
    <mergeCell ref="E23:F24"/>
    <mergeCell ref="G23:I24"/>
    <mergeCell ref="J23:K23"/>
    <mergeCell ref="J24:K24"/>
    <mergeCell ref="O23:O24"/>
    <mergeCell ref="A20:D20"/>
    <mergeCell ref="E20:G20"/>
    <mergeCell ref="H20:J20"/>
    <mergeCell ref="P20:Q20"/>
    <mergeCell ref="B19:D19"/>
    <mergeCell ref="E19:G19"/>
    <mergeCell ref="H19:J19"/>
    <mergeCell ref="P19:Q19"/>
    <mergeCell ref="B17:D18"/>
    <mergeCell ref="E17:G17"/>
    <mergeCell ref="H17:J17"/>
    <mergeCell ref="P17:Q17"/>
    <mergeCell ref="E18:G18"/>
    <mergeCell ref="H18:J18"/>
    <mergeCell ref="P18:Q18"/>
    <mergeCell ref="P15:Q15"/>
    <mergeCell ref="B16:D16"/>
    <mergeCell ref="E16:G16"/>
    <mergeCell ref="H16:J16"/>
    <mergeCell ref="P16:Q16"/>
    <mergeCell ref="B13:D15"/>
    <mergeCell ref="E13:G13"/>
    <mergeCell ref="H13:J13"/>
    <mergeCell ref="P13:Q13"/>
    <mergeCell ref="E14:G14"/>
    <mergeCell ref="H14:J14"/>
    <mergeCell ref="P14:Q14"/>
    <mergeCell ref="E15:G15"/>
    <mergeCell ref="H15:J15"/>
    <mergeCell ref="B7:Q7"/>
    <mergeCell ref="B8:Q8"/>
    <mergeCell ref="B9:Q9"/>
    <mergeCell ref="A10:A12"/>
    <mergeCell ref="B10:D12"/>
    <mergeCell ref="E10:Q10"/>
    <mergeCell ref="E11:G12"/>
    <mergeCell ref="H11:J12"/>
    <mergeCell ref="O11:O12"/>
    <mergeCell ref="P11:Q12"/>
    <mergeCell ref="O4:O5"/>
    <mergeCell ref="P4:P5"/>
    <mergeCell ref="Q4:Q5"/>
    <mergeCell ref="B6:Q6"/>
    <mergeCell ref="K4:K5"/>
    <mergeCell ref="L4:L5"/>
    <mergeCell ref="M4:M5"/>
    <mergeCell ref="N4:N5"/>
    <mergeCell ref="B4:B5"/>
    <mergeCell ref="C4:C5"/>
    <mergeCell ref="D4:H5"/>
    <mergeCell ref="I4:J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UNDP</dc:creator>
  <cp:keywords/>
  <dc:description/>
  <cp:lastModifiedBy>UNDP</cp:lastModifiedBy>
  <dcterms:created xsi:type="dcterms:W3CDTF">2008-12-18T13:28:14Z</dcterms:created>
  <dcterms:modified xsi:type="dcterms:W3CDTF">2008-12-18T14:12:35Z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BRA|e2c97dad-db42-430a-a7f4-43d64b0b5200</vt:lpwstr>
  </property>
  <property fmtid="{D5CDD505-2E9C-101B-9397-08002B2CF9AE}" pid="7" name="Operating Uni">
    <vt:lpwstr>1137;#BRA|e2c97dad-db42-430a-a7f4-43d64b0b5200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1137;#BRA|e2c97dad-db42-430a-a7f4-43d64b0b5200</vt:lpwstr>
  </property>
  <property fmtid="{D5CDD505-2E9C-101B-9397-08002B2CF9AE}" pid="15" name="Project Numb">
    <vt:lpwstr>00056600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00056600</vt:lpwstr>
  </property>
  <property fmtid="{D5CDD505-2E9C-101B-9397-08002B2CF9AE}" pid="21" name="_dlc_Doc">
    <vt:lpwstr>ATLASPDC-3-1832</vt:lpwstr>
  </property>
  <property fmtid="{D5CDD505-2E9C-101B-9397-08002B2CF9AE}" pid="22" name="_dlc_DocIdItemGu">
    <vt:lpwstr>f48aacda-fb2a-4500-880c-c078fa5b30ee</vt:lpwstr>
  </property>
  <property fmtid="{D5CDD505-2E9C-101B-9397-08002B2CF9AE}" pid="23" name="_dlc_DocIdU">
    <vt:lpwstr>https://info.undp.org/docs/pdc/_layouts/DocIdRedir.aspx?ID=ATLASPDC-3-1832, ATLASPDC-3-1832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